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460" windowHeight="7050" activeTab="5"/>
  </bookViews>
  <sheets>
    <sheet name="Aggiorna Prezzi" sheetId="1" r:id="rId1"/>
    <sheet name="Calcolo Rendimento" sheetId="2" r:id="rId2"/>
    <sheet name="Curva Rendimenti" sheetId="3" r:id="rId3"/>
    <sheet name="BTP Vs BTPI" sheetId="4" r:id="rId4"/>
    <sheet name="Rendimenti BTP Vs BTPi" sheetId="5" r:id="rId5"/>
    <sheet name="Note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0"/>
          </rPr>
          <t xml:space="preserve"> Doppio click sull'ISIN o sul nome Titolo  per andare alla pagina di dettaglio.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  Doppio click sull'ISIN o sul nome Titolo  per andare alla pagina di dettaglio.</t>
        </r>
      </text>
    </comment>
    <comment ref="D1" authorId="0">
      <text>
        <r>
          <rPr>
            <b/>
            <sz val="8"/>
            <rFont val="Tahoma"/>
            <family val="0"/>
          </rPr>
          <t>Doppio click su un prezzo per aggiornarlo in tempo reale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 Doppio click su un prezzo per aggiornarlo in tempo reale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 Selezionare esclusivamente uno dei codici sito indicati, oppure lasciare VUOTA per selez. Automatica</t>
        </r>
      </text>
    </comment>
  </commentList>
</comments>
</file>

<file path=xl/sharedStrings.xml><?xml version="1.0" encoding="utf-8"?>
<sst xmlns="http://schemas.openxmlformats.org/spreadsheetml/2006/main" count="106" uniqueCount="69">
  <si>
    <t>Mercato</t>
  </si>
  <si>
    <t>Codice ISIN</t>
  </si>
  <si>
    <t>Ultimo Prezzo</t>
  </si>
  <si>
    <t>Titolo</t>
  </si>
  <si>
    <t>Data/Ora   Ultimo Prezzo</t>
  </si>
  <si>
    <t>Den.</t>
  </si>
  <si>
    <t>Lett.</t>
  </si>
  <si>
    <t>1 B.It Tit.Stato</t>
  </si>
  <si>
    <t>IT0003535157</t>
  </si>
  <si>
    <t>IT0004286966</t>
  </si>
  <si>
    <t>IT0001278511</t>
  </si>
  <si>
    <t>IT0004356843</t>
  </si>
  <si>
    <t>IT0004423957</t>
  </si>
  <si>
    <t>BTP - 2019 MZ - 4,5%</t>
  </si>
  <si>
    <t>IT0004019581</t>
  </si>
  <si>
    <t>IT0003618383</t>
  </si>
  <si>
    <t>IT0004284334</t>
  </si>
  <si>
    <t>IT0004112816</t>
  </si>
  <si>
    <t>BTP - 2011 ST - 3,75%</t>
  </si>
  <si>
    <t>BTP - 2012 OT - 4,25%</t>
  </si>
  <si>
    <t>BTP - 2014 AG - 4,25%</t>
  </si>
  <si>
    <t>BTP - 2016 AG - 3,75%</t>
  </si>
  <si>
    <t>BTP - 2023 AG - 4,75%</t>
  </si>
  <si>
    <t>BTP - 2029 NV - 5,25%</t>
  </si>
  <si>
    <t>BTP - 2034 AG - 5%</t>
  </si>
  <si>
    <t>BTP - 2039 AG - 5%</t>
  </si>
  <si>
    <t>BTP Isin</t>
  </si>
  <si>
    <t>Scadenza</t>
  </si>
  <si>
    <t>Cedola</t>
  </si>
  <si>
    <t>Rend.
Lordo</t>
  </si>
  <si>
    <t>2-Y</t>
  </si>
  <si>
    <t>3-Y</t>
  </si>
  <si>
    <t>5-Y</t>
  </si>
  <si>
    <t>7-Y</t>
  </si>
  <si>
    <t>10-Y</t>
  </si>
  <si>
    <t>15-Y</t>
  </si>
  <si>
    <t>20-Y</t>
  </si>
  <si>
    <t>25-Y</t>
  </si>
  <si>
    <t>30-Y</t>
  </si>
  <si>
    <t>IT0004380546</t>
  </si>
  <si>
    <t>BTPi - 2019 ST - 2,35%</t>
  </si>
  <si>
    <t>IT0004243512</t>
  </si>
  <si>
    <t>BTPi - 2023 ST - 2,6%</t>
  </si>
  <si>
    <t>IT0003745541</t>
  </si>
  <si>
    <t>BTPi - 2035 ST - 2,35%</t>
  </si>
  <si>
    <t>Rend.
Lordo Reale</t>
  </si>
  <si>
    <t>17/04/09 17.24</t>
  </si>
  <si>
    <t>17/04/09 17.19</t>
  </si>
  <si>
    <t>17/04/09 16.29</t>
  </si>
  <si>
    <t>17/04/09 17.25</t>
  </si>
  <si>
    <t>17/04/09 17.29</t>
  </si>
  <si>
    <t>17/04/09 17.22</t>
  </si>
  <si>
    <t>17/04/09 17.27</t>
  </si>
  <si>
    <t>17/04/09 16.21</t>
  </si>
  <si>
    <t>Il presente file disegna la curve dei rendimenti utilizzando i nostri Titoli di Stato.</t>
  </si>
  <si>
    <t>Il foglio Aggiorna Prezzi scarica le quotazioni dal sito della Borsa Italiana.</t>
  </si>
  <si>
    <t>Per aggiornare il prezzo dei singoli titoli basta fare doppio click sulla cella contenete la quotazione.</t>
  </si>
  <si>
    <t>L'autore è IceCube, ed a questo link potete trovare una descrizione dettagliata del suo funzionamento:</t>
  </si>
  <si>
    <t>http://www.investireoggi.it/forum/showpost.php?p=816547&amp;postcount=34</t>
  </si>
  <si>
    <t>Il foglio Calcolo Rendimento preleva in automatico i valori scaricati dal foglio Aggiorna Prezzi (compresa la data) e calcola il rendimento.</t>
  </si>
  <si>
    <t>L'autore è Maino e trovate una versione completa di tutti i nostri TDS all'interno del sito.</t>
  </si>
  <si>
    <t>Per togliere la protezione su questo foglio basta seguire il seguente percorso:</t>
  </si>
  <si>
    <t>Strumenti--&gt;Protezione--&gt;Rimuovi protezione foglio.</t>
  </si>
  <si>
    <t>Anche il foglio BTP Vs BTPi preleva in automatico i valori scaricati dal foglio Aggiorna Prezzi.</t>
  </si>
  <si>
    <t>Medesimo discorso come sopra in merito alla protezione.</t>
  </si>
  <si>
    <t>Un grazie a Maino che mi ospita e che vi permetterà di scaricare i futuri aggiornamenti al seguente link:</t>
  </si>
  <si>
    <t>http://digilander.libero.it/ventimaggio/Finanza/Pagina%20dei%20files.html</t>
  </si>
  <si>
    <t>I grafici si aggiornano di conseguenza all'aggiornamento delle quotazioni.</t>
  </si>
  <si>
    <t>Durata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</si>
</sst>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;\-#,##0.00;0"/>
    <numFmt numFmtId="171" formatCode="[$-410]dddd\ d\ mmmm\ yyyy"/>
    <numFmt numFmtId="172" formatCode="d/m/yy\ h:mm;@"/>
    <numFmt numFmtId="173" formatCode="[$-409]d/m/yy\ h:mm\ AM/PM;@"/>
    <numFmt numFmtId="174" formatCode="[$-405]mmmm\ yy;@"/>
    <numFmt numFmtId="175" formatCode="[$-F800]dddd\,\ mmmm\ dd\,\ yyyy"/>
    <numFmt numFmtId="176" formatCode="dd/mm/yy\ hh:mm;@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dd/mm/yy;@"/>
    <numFmt numFmtId="188" formatCode="0.00%;[Red]\-0.00%"/>
    <numFmt numFmtId="189" formatCode="[Blue]0.00%;[Red]\-0.00%"/>
    <numFmt numFmtId="190" formatCode="d/m/yy;@"/>
    <numFmt numFmtId="191" formatCode="dd/mm/yy"/>
    <numFmt numFmtId="192" formatCode="0.0%"/>
  </numFmts>
  <fonts count="15">
    <font>
      <sz val="10"/>
      <name val="Verdana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0"/>
    </font>
    <font>
      <u val="single"/>
      <sz val="10"/>
      <color indexed="12"/>
      <name val="Verdana"/>
      <family val="0"/>
    </font>
    <font>
      <sz val="8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61"/>
      <name val="Arial"/>
      <family val="0"/>
    </font>
    <font>
      <sz val="10"/>
      <name val="Arial"/>
      <family val="0"/>
    </font>
    <font>
      <sz val="8"/>
      <color indexed="8"/>
      <name val="Tahoma"/>
      <family val="2"/>
    </font>
    <font>
      <sz val="8.25"/>
      <name val="Arial"/>
      <family val="2"/>
    </font>
    <font>
      <sz val="10.25"/>
      <name val="Arial"/>
      <family val="0"/>
    </font>
    <font>
      <sz val="8"/>
      <name val="Arial"/>
      <family val="2"/>
    </font>
    <font>
      <sz val="8"/>
      <color indexed="22"/>
      <name val="Tahom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8" fillId="0" borderId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Alignment="1" quotePrefix="1">
      <alignment horizontal="left"/>
    </xf>
    <xf numFmtId="0" fontId="2" fillId="0" borderId="0" xfId="0" applyNumberFormat="1" applyFont="1" applyFill="1" applyBorder="1" applyAlignment="1" quotePrefix="1">
      <alignment horizontal="left"/>
    </xf>
    <xf numFmtId="0" fontId="2" fillId="0" borderId="0" xfId="0" applyNumberFormat="1" applyFont="1" applyFill="1" applyBorder="1" applyAlignment="1">
      <alignment horizontal="left"/>
    </xf>
    <xf numFmtId="187" fontId="5" fillId="2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ill="1">
      <alignment/>
      <protection/>
    </xf>
    <xf numFmtId="14" fontId="5" fillId="2" borderId="1" xfId="20" applyNumberFormat="1" applyFont="1" applyFill="1" applyBorder="1" applyAlignment="1">
      <alignment horizontal="center" vertical="center"/>
      <protection/>
    </xf>
    <xf numFmtId="187" fontId="5" fillId="2" borderId="1" xfId="20" applyNumberFormat="1" applyFont="1" applyFill="1" applyBorder="1" applyAlignment="1">
      <alignment horizontal="center" vertical="center"/>
      <protection/>
    </xf>
    <xf numFmtId="187" fontId="5" fillId="3" borderId="1" xfId="20" applyNumberFormat="1" applyFont="1" applyFill="1" applyBorder="1" applyAlignment="1">
      <alignment horizontal="center" vertical="center"/>
      <protection/>
    </xf>
    <xf numFmtId="0" fontId="9" fillId="2" borderId="1" xfId="20" applyFont="1" applyFill="1" applyBorder="1" applyAlignment="1">
      <alignment horizontal="center" wrapText="1"/>
      <protection/>
    </xf>
    <xf numFmtId="14" fontId="9" fillId="2" borderId="1" xfId="20" applyNumberFormat="1" applyFont="1" applyFill="1" applyBorder="1" applyAlignment="1">
      <alignment horizontal="right" wrapText="1"/>
      <protection/>
    </xf>
    <xf numFmtId="10" fontId="9" fillId="2" borderId="1" xfId="20" applyNumberFormat="1" applyFont="1" applyFill="1" applyBorder="1" applyAlignment="1">
      <alignment horizontal="center" wrapText="1"/>
      <protection/>
    </xf>
    <xf numFmtId="10" fontId="9" fillId="2" borderId="1" xfId="20" applyNumberFormat="1" applyFont="1" applyFill="1" applyBorder="1" applyAlignment="1">
      <alignment horizontal="right" wrapText="1"/>
      <protection/>
    </xf>
    <xf numFmtId="2" fontId="9" fillId="2" borderId="1" xfId="20" applyNumberFormat="1" applyFont="1" applyFill="1" applyBorder="1" applyAlignment="1">
      <alignment horizontal="center" wrapText="1"/>
      <protection/>
    </xf>
    <xf numFmtId="0" fontId="9" fillId="2" borderId="1" xfId="20" applyNumberFormat="1" applyFont="1" applyFill="1" applyBorder="1" applyAlignment="1">
      <alignment horizontal="center" wrapText="1"/>
      <protection/>
    </xf>
    <xf numFmtId="10" fontId="13" fillId="2" borderId="1" xfId="20" applyNumberFormat="1" applyFont="1" applyFill="1" applyBorder="1" applyAlignment="1">
      <alignment horizontal="right" wrapText="1"/>
      <protection/>
    </xf>
    <xf numFmtId="0" fontId="4" fillId="0" borderId="0" xfId="15" applyAlignment="1">
      <alignment/>
    </xf>
  </cellXfs>
  <cellStyles count="11">
    <cellStyle name="Normal" xfId="0"/>
    <cellStyle name="Hyperlink" xfId="15"/>
    <cellStyle name="Followed Hyperlink" xfId="16"/>
    <cellStyle name="Collegamento visitato_btp.xls" xfId="17"/>
    <cellStyle name="Comma" xfId="18"/>
    <cellStyle name="Comma [0]" xfId="19"/>
    <cellStyle name="Normale_Monitor btp" xfId="20"/>
    <cellStyle name="Percent" xfId="21"/>
    <cellStyle name="Currency" xfId="22"/>
    <cellStyle name="Currency [0]" xfId="23"/>
    <cellStyle name="Virgola_btp.xl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'Calcolo Rendimento'!$E$1</c:f>
              <c:strCache>
                <c:ptCount val="1"/>
                <c:pt idx="0">
                  <c:v>Rend.
Lordo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'Calcolo Rendimento'!$D$2:$D$10</c:f>
              <c:strCache>
                <c:ptCount val="9"/>
                <c:pt idx="0">
                  <c:v>2-Y</c:v>
                </c:pt>
                <c:pt idx="1">
                  <c:v>3-Y</c:v>
                </c:pt>
                <c:pt idx="2">
                  <c:v>5-Y</c:v>
                </c:pt>
                <c:pt idx="3">
                  <c:v>7-Y</c:v>
                </c:pt>
                <c:pt idx="4">
                  <c:v>10-Y</c:v>
                </c:pt>
                <c:pt idx="5">
                  <c:v>15-Y</c:v>
                </c:pt>
                <c:pt idx="6">
                  <c:v>20-Y</c:v>
                </c:pt>
                <c:pt idx="7">
                  <c:v>25-Y</c:v>
                </c:pt>
                <c:pt idx="8">
                  <c:v>30-Y</c:v>
                </c:pt>
              </c:strCache>
            </c:strRef>
          </c:cat>
          <c:val>
            <c:numRef>
              <c:f>'Calcolo Rendimento'!$E$2:$E$10</c:f>
              <c:numCache>
                <c:ptCount val="9"/>
                <c:pt idx="0">
                  <c:v>0.022284180841955294</c:v>
                </c:pt>
                <c:pt idx="1">
                  <c:v>0.02739789416911682</c:v>
                </c:pt>
                <c:pt idx="2">
                  <c:v>0.0324851024321781</c:v>
                </c:pt>
                <c:pt idx="3">
                  <c:v>0.03543955501412185</c:v>
                </c:pt>
                <c:pt idx="4">
                  <c:v>0.04314989156733063</c:v>
                </c:pt>
                <c:pt idx="5">
                  <c:v>0.04766851386146742</c:v>
                </c:pt>
                <c:pt idx="6">
                  <c:v>0.05150474228784891</c:v>
                </c:pt>
                <c:pt idx="7">
                  <c:v>0.05165525594195724</c:v>
                </c:pt>
                <c:pt idx="8">
                  <c:v>0.05243257132028306</c:v>
                </c:pt>
              </c:numCache>
            </c:numRef>
          </c:val>
          <c:smooth val="0"/>
        </c:ser>
        <c:axId val="11327641"/>
        <c:axId val="34839906"/>
      </c:lineChart>
      <c:catAx>
        <c:axId val="11327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839906"/>
        <c:crosses val="autoZero"/>
        <c:auto val="1"/>
        <c:lblOffset val="100"/>
        <c:noMultiLvlLbl val="0"/>
      </c:catAx>
      <c:valAx>
        <c:axId val="34839906"/>
        <c:scaling>
          <c:orientation val="minMax"/>
          <c:min val="0.02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1327641"/>
        <c:crossesAt val="1"/>
        <c:crossBetween val="between"/>
        <c:dispUnits/>
        <c:majorUnit val="0.0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'BTP Vs BTPI'!$E$1</c:f>
              <c:strCache>
                <c:ptCount val="1"/>
                <c:pt idx="0">
                  <c:v>Rend.
Lordo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'BTP Vs BTPI'!$D$2:$D$4</c:f>
              <c:strCache>
                <c:ptCount val="3"/>
                <c:pt idx="0">
                  <c:v>10-Y</c:v>
                </c:pt>
                <c:pt idx="1">
                  <c:v>15-Y</c:v>
                </c:pt>
                <c:pt idx="2">
                  <c:v>25-Y</c:v>
                </c:pt>
              </c:strCache>
            </c:strRef>
          </c:cat>
          <c:val>
            <c:numRef>
              <c:f>'BTP Vs BTPI'!$E$2:$E$4</c:f>
              <c:numCache>
                <c:ptCount val="3"/>
                <c:pt idx="0">
                  <c:v>0.04314989156733063</c:v>
                </c:pt>
                <c:pt idx="1">
                  <c:v>0.04766851386146742</c:v>
                </c:pt>
                <c:pt idx="2">
                  <c:v>0.05165525594195724</c:v>
                </c:pt>
              </c:numCache>
            </c:numRef>
          </c:val>
        </c:ser>
        <c:ser>
          <c:idx val="1"/>
          <c:order val="1"/>
          <c:tx>
            <c:strRef>
              <c:f>'BTP Vs BTPI'!$F$1</c:f>
              <c:strCache>
                <c:ptCount val="1"/>
                <c:pt idx="0">
                  <c:v>Rend.
Lordo Reale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'BTP Vs BTPI'!$D$2:$D$4</c:f>
              <c:strCache>
                <c:ptCount val="3"/>
                <c:pt idx="0">
                  <c:v>10-Y</c:v>
                </c:pt>
                <c:pt idx="1">
                  <c:v>15-Y</c:v>
                </c:pt>
                <c:pt idx="2">
                  <c:v>25-Y</c:v>
                </c:pt>
              </c:strCache>
            </c:strRef>
          </c:cat>
          <c:val>
            <c:numRef>
              <c:f>'BTP Vs BTPI'!$F$2:$F$4</c:f>
              <c:numCache>
                <c:ptCount val="3"/>
                <c:pt idx="0">
                  <c:v>0.02503484127915446</c:v>
                </c:pt>
                <c:pt idx="1">
                  <c:v>0.028717714396634033</c:v>
                </c:pt>
                <c:pt idx="2">
                  <c:v>0.028935604529360417</c:v>
                </c:pt>
              </c:numCache>
            </c:numRef>
          </c:val>
        </c:ser>
        <c:axId val="45123699"/>
        <c:axId val="3460108"/>
      </c:barChart>
      <c:catAx>
        <c:axId val="4512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60108"/>
        <c:crosses val="autoZero"/>
        <c:auto val="1"/>
        <c:lblOffset val="100"/>
        <c:noMultiLvlLbl val="0"/>
      </c:catAx>
      <c:valAx>
        <c:axId val="3460108"/>
        <c:scaling>
          <c:orientation val="minMax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5123699"/>
        <c:crossesAt val="1"/>
        <c:crossBetween val="between"/>
        <c:dispUnits/>
        <c:majorUnit val="0.0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218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47625</xdr:rowOff>
    </xdr:from>
    <xdr:to>
      <xdr:col>1</xdr:col>
      <xdr:colOff>1933575</xdr:colOff>
      <xdr:row>0</xdr:row>
      <xdr:rowOff>314325</xdr:rowOff>
    </xdr:to>
    <xdr:pic>
      <xdr:nvPicPr>
        <xdr:cNvPr id="1" name="cmdAggiornaTut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7625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190500</xdr:colOff>
      <xdr:row>0</xdr:row>
      <xdr:rowOff>47625</xdr:rowOff>
    </xdr:from>
    <xdr:to>
      <xdr:col>6</xdr:col>
      <xdr:colOff>209550</xdr:colOff>
      <xdr:row>0</xdr:row>
      <xdr:rowOff>304800</xdr:rowOff>
    </xdr:to>
    <xdr:pic>
      <xdr:nvPicPr>
        <xdr:cNvPr id="2" name="cmd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7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95250</xdr:colOff>
      <xdr:row>0</xdr:row>
      <xdr:rowOff>47625</xdr:rowOff>
    </xdr:from>
    <xdr:to>
      <xdr:col>2</xdr:col>
      <xdr:colOff>857250</xdr:colOff>
      <xdr:row>0</xdr:row>
      <xdr:rowOff>304800</xdr:rowOff>
    </xdr:to>
    <xdr:pic>
      <xdr:nvPicPr>
        <xdr:cNvPr id="3" name="cmdFerm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4762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stireoggi.it/forum/showpost.php?p=816547&amp;postcount=34" TargetMode="External" /><Relationship Id="rId2" Type="http://schemas.openxmlformats.org/officeDocument/2006/relationships/hyperlink" Target="http://digilander.libero.it/ventimaggio/Finanza/Pagina%20dei%20files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4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3.375" style="12" bestFit="1" customWidth="1"/>
    <col min="2" max="2" width="30.75390625" style="10" customWidth="1"/>
    <col min="3" max="3" width="13.50390625" style="5" customWidth="1"/>
    <col min="4" max="4" width="6.125" style="6" customWidth="1"/>
    <col min="5" max="5" width="13.00390625" style="16" customWidth="1"/>
    <col min="6" max="6" width="5.875" style="6" customWidth="1"/>
    <col min="7" max="7" width="5.50390625" style="6" customWidth="1"/>
    <col min="8" max="9" width="12.00390625" style="4" customWidth="1"/>
    <col min="10" max="11" width="12.00390625" style="8" customWidth="1"/>
    <col min="12" max="16384" width="12.00390625" style="9" customWidth="1"/>
  </cols>
  <sheetData>
    <row r="1" spans="1:11" s="3" customFormat="1" ht="37.5" customHeight="1">
      <c r="A1" s="13" t="s">
        <v>1</v>
      </c>
      <c r="B1" s="1" t="s">
        <v>3</v>
      </c>
      <c r="C1" s="1" t="s">
        <v>0</v>
      </c>
      <c r="D1" s="2" t="s">
        <v>2</v>
      </c>
      <c r="E1" s="11" t="s">
        <v>4</v>
      </c>
      <c r="F1" s="2" t="s">
        <v>5</v>
      </c>
      <c r="G1" s="2" t="s">
        <v>6</v>
      </c>
      <c r="H1" s="1"/>
      <c r="I1" s="1"/>
      <c r="J1" s="1"/>
      <c r="K1" s="1"/>
    </row>
    <row r="2" spans="1:7" s="4" customFormat="1" ht="12.75">
      <c r="A2" t="s">
        <v>17</v>
      </c>
      <c r="B2" s="10" t="s">
        <v>18</v>
      </c>
      <c r="C2" s="10" t="s">
        <v>7</v>
      </c>
      <c r="D2" s="6">
        <v>103.55000305175781</v>
      </c>
      <c r="E2" s="14" t="s">
        <v>46</v>
      </c>
      <c r="F2" s="6">
        <v>0</v>
      </c>
      <c r="G2" s="6">
        <v>0</v>
      </c>
    </row>
    <row r="3" spans="1:7" s="4" customFormat="1" ht="12.75">
      <c r="A3" t="s">
        <v>16</v>
      </c>
      <c r="B3" s="10" t="s">
        <v>19</v>
      </c>
      <c r="C3" s="10" t="s">
        <v>7</v>
      </c>
      <c r="D3" s="6">
        <v>105</v>
      </c>
      <c r="E3" s="14" t="s">
        <v>47</v>
      </c>
      <c r="F3" s="6">
        <v>0</v>
      </c>
      <c r="G3" s="6">
        <v>0</v>
      </c>
    </row>
    <row r="4" spans="1:7" s="4" customFormat="1" ht="12.75">
      <c r="A4" t="s">
        <v>15</v>
      </c>
      <c r="B4" s="10" t="s">
        <v>20</v>
      </c>
      <c r="C4" s="10" t="s">
        <v>7</v>
      </c>
      <c r="D4" s="6">
        <v>104.83000183105469</v>
      </c>
      <c r="E4" s="14" t="s">
        <v>48</v>
      </c>
      <c r="F4" s="6">
        <v>0</v>
      </c>
      <c r="G4" s="6">
        <v>0</v>
      </c>
    </row>
    <row r="5" spans="1:7" s="4" customFormat="1" ht="12.75">
      <c r="A5" t="s">
        <v>14</v>
      </c>
      <c r="B5" s="10" t="s">
        <v>21</v>
      </c>
      <c r="C5" s="10" t="s">
        <v>7</v>
      </c>
      <c r="D5" s="6">
        <v>101.30999755859375</v>
      </c>
      <c r="E5" s="14" t="s">
        <v>49</v>
      </c>
      <c r="F5" s="6">
        <v>0</v>
      </c>
      <c r="G5" s="6">
        <v>0</v>
      </c>
    </row>
    <row r="6" spans="1:7" s="4" customFormat="1" ht="12.75">
      <c r="A6" t="s">
        <v>12</v>
      </c>
      <c r="B6" s="10" t="s">
        <v>13</v>
      </c>
      <c r="C6" s="10" t="s">
        <v>7</v>
      </c>
      <c r="D6" s="6">
        <v>101.47000122070312</v>
      </c>
      <c r="E6" s="14" t="s">
        <v>50</v>
      </c>
      <c r="F6" s="6">
        <v>0</v>
      </c>
      <c r="G6" s="6">
        <v>0</v>
      </c>
    </row>
    <row r="7" spans="1:7" s="4" customFormat="1" ht="12.75">
      <c r="A7" t="s">
        <v>11</v>
      </c>
      <c r="B7" s="10" t="s">
        <v>22</v>
      </c>
      <c r="C7" s="10" t="s">
        <v>7</v>
      </c>
      <c r="D7" s="6">
        <v>99.81999969482422</v>
      </c>
      <c r="E7" s="14" t="s">
        <v>50</v>
      </c>
      <c r="F7" s="6">
        <v>0</v>
      </c>
      <c r="G7" s="6">
        <v>0</v>
      </c>
    </row>
    <row r="8" spans="1:7" s="4" customFormat="1" ht="12.75">
      <c r="A8" t="s">
        <v>10</v>
      </c>
      <c r="B8" s="10" t="s">
        <v>23</v>
      </c>
      <c r="C8" s="10" t="s">
        <v>7</v>
      </c>
      <c r="D8" s="6">
        <v>101.25</v>
      </c>
      <c r="E8" s="14" t="s">
        <v>51</v>
      </c>
      <c r="F8" s="6">
        <v>0</v>
      </c>
      <c r="G8" s="6">
        <v>0</v>
      </c>
    </row>
    <row r="9" spans="1:7" s="4" customFormat="1" ht="12.75">
      <c r="A9" t="s">
        <v>8</v>
      </c>
      <c r="B9" s="10" t="s">
        <v>24</v>
      </c>
      <c r="C9" s="10" t="s">
        <v>7</v>
      </c>
      <c r="D9" s="6">
        <v>97.66999816894531</v>
      </c>
      <c r="E9" s="14" t="s">
        <v>50</v>
      </c>
      <c r="F9" s="6">
        <v>0</v>
      </c>
      <c r="G9" s="6">
        <v>0</v>
      </c>
    </row>
    <row r="10" spans="1:7" s="4" customFormat="1" ht="12.75">
      <c r="A10" t="s">
        <v>9</v>
      </c>
      <c r="B10" s="10" t="s">
        <v>25</v>
      </c>
      <c r="C10" s="10" t="s">
        <v>7</v>
      </c>
      <c r="D10" s="6">
        <v>96.31999969482422</v>
      </c>
      <c r="E10" s="14" t="s">
        <v>52</v>
      </c>
      <c r="F10" s="6">
        <v>0</v>
      </c>
      <c r="G10" s="6">
        <v>0</v>
      </c>
    </row>
    <row r="11" spans="1:7" s="4" customFormat="1" ht="12.75">
      <c r="A11" t="s">
        <v>39</v>
      </c>
      <c r="B11" s="10" t="s">
        <v>40</v>
      </c>
      <c r="C11" s="10" t="s">
        <v>7</v>
      </c>
      <c r="D11" s="6">
        <v>98.5999984741211</v>
      </c>
      <c r="E11" s="14" t="s">
        <v>49</v>
      </c>
      <c r="F11" s="6">
        <v>0</v>
      </c>
      <c r="G11" s="6">
        <v>0</v>
      </c>
    </row>
    <row r="12" spans="1:7" s="4" customFormat="1" ht="12.75">
      <c r="A12" t="s">
        <v>41</v>
      </c>
      <c r="B12" s="10" t="s">
        <v>42</v>
      </c>
      <c r="C12" s="10" t="s">
        <v>7</v>
      </c>
      <c r="D12" s="6">
        <v>96.80999755859375</v>
      </c>
      <c r="E12" s="14" t="s">
        <v>53</v>
      </c>
      <c r="F12" s="6">
        <v>0</v>
      </c>
      <c r="G12" s="6">
        <v>0</v>
      </c>
    </row>
    <row r="13" spans="1:7" ht="12.75">
      <c r="A13" t="s">
        <v>43</v>
      </c>
      <c r="B13" s="10" t="s">
        <v>44</v>
      </c>
      <c r="C13" s="10" t="s">
        <v>7</v>
      </c>
      <c r="D13" s="6">
        <v>90.01000213623047</v>
      </c>
      <c r="E13" s="14" t="s">
        <v>52</v>
      </c>
      <c r="F13" s="6">
        <v>0</v>
      </c>
      <c r="G13" s="6">
        <v>0</v>
      </c>
    </row>
    <row r="14" spans="3:5" ht="12.75">
      <c r="C14" s="10" t="s">
        <v>7</v>
      </c>
      <c r="E14" s="14"/>
    </row>
    <row r="15" spans="3:5" ht="12.75">
      <c r="C15" s="10" t="s">
        <v>7</v>
      </c>
      <c r="E15" s="14"/>
    </row>
    <row r="16" spans="3:5" ht="12.75">
      <c r="C16" s="10" t="s">
        <v>7</v>
      </c>
      <c r="E16" s="14"/>
    </row>
    <row r="17" spans="1:5" ht="12.75">
      <c r="A17" s="7"/>
      <c r="B17" s="4"/>
      <c r="C17" s="5" t="s">
        <v>7</v>
      </c>
      <c r="E17" s="15"/>
    </row>
    <row r="18" spans="1:5" ht="12.75">
      <c r="A18" s="7"/>
      <c r="B18" s="4"/>
      <c r="C18" s="5" t="s">
        <v>7</v>
      </c>
      <c r="E18" s="15"/>
    </row>
    <row r="19" spans="3:5" ht="12.75">
      <c r="C19" s="10" t="s">
        <v>7</v>
      </c>
      <c r="E19" s="14"/>
    </row>
    <row r="20" spans="3:5" ht="12.75">
      <c r="C20" s="10" t="s">
        <v>7</v>
      </c>
      <c r="E20" s="14"/>
    </row>
    <row r="21" spans="3:5" ht="12.75">
      <c r="C21" s="10" t="s">
        <v>7</v>
      </c>
      <c r="E21" s="14"/>
    </row>
    <row r="22" spans="3:5" ht="12.75">
      <c r="C22" s="10" t="s">
        <v>7</v>
      </c>
      <c r="E22" s="14"/>
    </row>
    <row r="23" spans="3:5" ht="12.75">
      <c r="C23" s="5" t="s">
        <v>7</v>
      </c>
      <c r="E23" s="15"/>
    </row>
    <row r="24" spans="3:5" ht="12.75">
      <c r="C24" s="5" t="s">
        <v>7</v>
      </c>
      <c r="E24" s="15"/>
    </row>
  </sheetData>
  <dataValidations count="1">
    <dataValidation type="list" allowBlank="1" showInputMessage="1" showErrorMessage="1" sqref="C1:C65536">
      <formula1>"1 B.It Tit.Stato,2 TLX TradingLab,3 OnVista,4 EuroNext,5 B.It Obbligaz.,6 B.It EuroObbl,7 B.It AZIONI,8 EuroTLX"</formula1>
    </dataValidation>
  </dataValidations>
  <printOptions gridLines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defaultGridColor="0" zoomScale="125" zoomScaleNormal="125" colorId="12" workbookViewId="0" topLeftCell="A1">
      <selection activeCell="A1" sqref="A1"/>
    </sheetView>
  </sheetViews>
  <sheetFormatPr defaultColWidth="9.00390625" defaultRowHeight="12.75"/>
  <cols>
    <col min="1" max="1" width="10.00390625" style="18" bestFit="1" customWidth="1"/>
    <col min="2" max="2" width="7.875" style="18" bestFit="1" customWidth="1"/>
    <col min="3" max="3" width="5.875" style="18" bestFit="1" customWidth="1"/>
    <col min="4" max="4" width="5.875" style="18" customWidth="1"/>
    <col min="5" max="5" width="7.00390625" style="18" bestFit="1" customWidth="1"/>
    <col min="6" max="6" width="10.25390625" style="18" bestFit="1" customWidth="1"/>
    <col min="7" max="16384" width="8.00390625" style="18" customWidth="1"/>
  </cols>
  <sheetData>
    <row r="1" spans="1:6" ht="32.25" customHeight="1">
      <c r="A1" s="17" t="s">
        <v>26</v>
      </c>
      <c r="B1" s="19" t="s">
        <v>27</v>
      </c>
      <c r="C1" s="20" t="s">
        <v>28</v>
      </c>
      <c r="D1" s="20" t="s">
        <v>68</v>
      </c>
      <c r="E1" s="17" t="s">
        <v>29</v>
      </c>
      <c r="F1" s="21" t="str">
        <f>'Aggiorna Prezzi'!E2</f>
        <v>17/04/09 17.24</v>
      </c>
    </row>
    <row r="2" spans="1:6" ht="12.75">
      <c r="A2" s="22" t="str">
        <f>'Aggiorna Prezzi'!A2</f>
        <v>IT0004112816</v>
      </c>
      <c r="B2" s="23">
        <v>40801</v>
      </c>
      <c r="C2" s="24">
        <v>0.0375</v>
      </c>
      <c r="D2" s="27" t="s">
        <v>30</v>
      </c>
      <c r="E2" s="25">
        <f>_XLL.REND($F$1,B2,C2,F2,100,2,1)</f>
        <v>0.022284180841955294</v>
      </c>
      <c r="F2" s="26">
        <f>'Aggiorna Prezzi'!D2</f>
        <v>103.55000305175781</v>
      </c>
    </row>
    <row r="3" spans="1:6" ht="12.75">
      <c r="A3" s="22" t="str">
        <f>'Aggiorna Prezzi'!A3</f>
        <v>IT0004284334</v>
      </c>
      <c r="B3" s="23">
        <v>41197</v>
      </c>
      <c r="C3" s="24">
        <v>0.0425</v>
      </c>
      <c r="D3" s="27" t="s">
        <v>31</v>
      </c>
      <c r="E3" s="25">
        <f>_XLL.REND($F$1,B3,C3,F3,100,2,1)</f>
        <v>0.02739789416911682</v>
      </c>
      <c r="F3" s="26">
        <f>'Aggiorna Prezzi'!D3</f>
        <v>105</v>
      </c>
    </row>
    <row r="4" spans="1:6" ht="12.75">
      <c r="A4" s="22" t="str">
        <f>'Aggiorna Prezzi'!A4</f>
        <v>IT0003618383</v>
      </c>
      <c r="B4" s="23">
        <v>41852</v>
      </c>
      <c r="C4" s="24">
        <v>0.0425</v>
      </c>
      <c r="D4" s="27" t="s">
        <v>32</v>
      </c>
      <c r="E4" s="25">
        <f>_XLL.REND($F$1,B4,C4,F4,100,2,1)</f>
        <v>0.0324851024321781</v>
      </c>
      <c r="F4" s="26">
        <f>'Aggiorna Prezzi'!D4</f>
        <v>104.83000183105469</v>
      </c>
    </row>
    <row r="5" spans="1:6" ht="12.75">
      <c r="A5" s="22" t="str">
        <f>'Aggiorna Prezzi'!A5</f>
        <v>IT0004019581</v>
      </c>
      <c r="B5" s="23">
        <v>42583</v>
      </c>
      <c r="C5" s="24">
        <v>0.0375</v>
      </c>
      <c r="D5" s="27" t="s">
        <v>33</v>
      </c>
      <c r="E5" s="25">
        <f>_XLL.REND($F$1,B5,C5,F5,100,2,1)</f>
        <v>0.03543955501412185</v>
      </c>
      <c r="F5" s="26">
        <f>'Aggiorna Prezzi'!D5</f>
        <v>101.30999755859375</v>
      </c>
    </row>
    <row r="6" spans="1:6" ht="12.75">
      <c r="A6" s="22" t="str">
        <f>'Aggiorna Prezzi'!A6</f>
        <v>IT0004423957</v>
      </c>
      <c r="B6" s="23">
        <v>43525</v>
      </c>
      <c r="C6" s="24">
        <v>0.045</v>
      </c>
      <c r="D6" s="27" t="s">
        <v>34</v>
      </c>
      <c r="E6" s="25">
        <f>_XLL.REND($F$1,B6,C6,F6,100,2,1)</f>
        <v>0.04314989156733063</v>
      </c>
      <c r="F6" s="26">
        <f>'Aggiorna Prezzi'!D6</f>
        <v>101.47000122070312</v>
      </c>
    </row>
    <row r="7" spans="1:6" ht="12.75">
      <c r="A7" s="22" t="str">
        <f>'Aggiorna Prezzi'!A7</f>
        <v>IT0004356843</v>
      </c>
      <c r="B7" s="23">
        <v>45139</v>
      </c>
      <c r="C7" s="24">
        <v>0.0475</v>
      </c>
      <c r="D7" s="27" t="s">
        <v>35</v>
      </c>
      <c r="E7" s="25">
        <f>_XLL.REND($F$1,B7,C7,F7,100,2,1)</f>
        <v>0.04766851386146742</v>
      </c>
      <c r="F7" s="26">
        <f>'Aggiorna Prezzi'!D7</f>
        <v>99.81999969482422</v>
      </c>
    </row>
    <row r="8" spans="1:6" ht="12.75">
      <c r="A8" s="22" t="str">
        <f>'Aggiorna Prezzi'!A8</f>
        <v>IT0001278511</v>
      </c>
      <c r="B8" s="23">
        <v>47423</v>
      </c>
      <c r="C8" s="24">
        <v>0.0525</v>
      </c>
      <c r="D8" s="27" t="s">
        <v>36</v>
      </c>
      <c r="E8" s="25">
        <f>_XLL.REND($F$1,B8,C8,F8,100,2,1)</f>
        <v>0.05150474228784891</v>
      </c>
      <c r="F8" s="26">
        <f>'Aggiorna Prezzi'!D8</f>
        <v>101.25</v>
      </c>
    </row>
    <row r="9" spans="1:6" ht="12.75">
      <c r="A9" s="22" t="str">
        <f>'Aggiorna Prezzi'!A9</f>
        <v>IT0003535157</v>
      </c>
      <c r="B9" s="23">
        <v>49157</v>
      </c>
      <c r="C9" s="24">
        <v>0.05</v>
      </c>
      <c r="D9" s="27" t="s">
        <v>37</v>
      </c>
      <c r="E9" s="25">
        <f>_XLL.REND($F$1,B9,C9,F9,100,2,1)</f>
        <v>0.05165525594195724</v>
      </c>
      <c r="F9" s="26">
        <f>'Aggiorna Prezzi'!D9</f>
        <v>97.66999816894531</v>
      </c>
    </row>
    <row r="10" spans="1:6" ht="12.75">
      <c r="A10" s="22" t="str">
        <f>'Aggiorna Prezzi'!A10</f>
        <v>IT0004286966</v>
      </c>
      <c r="B10" s="23">
        <v>50983</v>
      </c>
      <c r="C10" s="24">
        <v>0.05</v>
      </c>
      <c r="D10" s="27" t="s">
        <v>38</v>
      </c>
      <c r="E10" s="25">
        <f>_XLL.REND($F$1,B10,C10,F10,100,2,1)</f>
        <v>0.05243257132028306</v>
      </c>
      <c r="F10" s="26">
        <f>'Aggiorna Prezzi'!D10</f>
        <v>96.31999969482422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defaultGridColor="0" zoomScale="125" zoomScaleNormal="125" colorId="12" workbookViewId="0" topLeftCell="A1">
      <selection activeCell="A1" sqref="A1"/>
    </sheetView>
  </sheetViews>
  <sheetFormatPr defaultColWidth="9.00390625" defaultRowHeight="12.75"/>
  <cols>
    <col min="1" max="1" width="10.00390625" style="18" bestFit="1" customWidth="1"/>
    <col min="2" max="2" width="7.875" style="18" bestFit="1" customWidth="1"/>
    <col min="3" max="3" width="5.875" style="18" bestFit="1" customWidth="1"/>
    <col min="4" max="4" width="5.875" style="18" customWidth="1"/>
    <col min="5" max="5" width="7.00390625" style="18" bestFit="1" customWidth="1"/>
    <col min="6" max="6" width="7.00390625" style="18" customWidth="1"/>
    <col min="7" max="7" width="10.25390625" style="18" bestFit="1" customWidth="1"/>
    <col min="8" max="16384" width="8.00390625" style="18" customWidth="1"/>
  </cols>
  <sheetData>
    <row r="1" spans="1:7" ht="32.25" customHeight="1">
      <c r="A1" s="17" t="s">
        <v>26</v>
      </c>
      <c r="B1" s="19" t="s">
        <v>27</v>
      </c>
      <c r="C1" s="20" t="s">
        <v>28</v>
      </c>
      <c r="D1" s="20" t="s">
        <v>68</v>
      </c>
      <c r="E1" s="17" t="s">
        <v>29</v>
      </c>
      <c r="F1" s="17" t="s">
        <v>45</v>
      </c>
      <c r="G1" s="21" t="str">
        <f>'Aggiorna Prezzi'!E2</f>
        <v>17/04/09 17.24</v>
      </c>
    </row>
    <row r="2" spans="1:7" ht="12.75">
      <c r="A2" s="22" t="str">
        <f>'Aggiorna Prezzi'!A6</f>
        <v>IT0004423957</v>
      </c>
      <c r="B2" s="23">
        <v>43525</v>
      </c>
      <c r="C2" s="24">
        <v>0.045</v>
      </c>
      <c r="D2" s="27" t="s">
        <v>34</v>
      </c>
      <c r="E2" s="25">
        <f>_XLL.REND($G$1,B2,C2,G2,100,2,1)</f>
        <v>0.04314989156733063</v>
      </c>
      <c r="F2" s="28">
        <f>E5</f>
        <v>0.02503484127915446</v>
      </c>
      <c r="G2" s="26">
        <f>'Aggiorna Prezzi'!D6</f>
        <v>101.47000122070312</v>
      </c>
    </row>
    <row r="3" spans="1:7" ht="12.75">
      <c r="A3" s="22" t="str">
        <f>'Aggiorna Prezzi'!A7</f>
        <v>IT0004356843</v>
      </c>
      <c r="B3" s="23">
        <v>45139</v>
      </c>
      <c r="C3" s="24">
        <v>0.0475</v>
      </c>
      <c r="D3" s="27" t="s">
        <v>35</v>
      </c>
      <c r="E3" s="25">
        <f>_XLL.REND($G$1,B3,C3,G3,100,2,1)</f>
        <v>0.04766851386146742</v>
      </c>
      <c r="F3" s="28">
        <f>E6</f>
        <v>0.028717714396634033</v>
      </c>
      <c r="G3" s="26">
        <f>'Aggiorna Prezzi'!D7</f>
        <v>99.81999969482422</v>
      </c>
    </row>
    <row r="4" spans="1:7" ht="12.75">
      <c r="A4" s="22" t="str">
        <f>'Aggiorna Prezzi'!A9</f>
        <v>IT0003535157</v>
      </c>
      <c r="B4" s="23">
        <v>49157</v>
      </c>
      <c r="C4" s="24">
        <v>0.05</v>
      </c>
      <c r="D4" s="27" t="s">
        <v>37</v>
      </c>
      <c r="E4" s="25">
        <f>_XLL.REND($G$1,B4,C4,G4,100,2,1)</f>
        <v>0.05165525594195724</v>
      </c>
      <c r="F4" s="28">
        <f>E7</f>
        <v>0.028935604529360417</v>
      </c>
      <c r="G4" s="26">
        <f>'Aggiorna Prezzi'!D9</f>
        <v>97.66999816894531</v>
      </c>
    </row>
    <row r="5" spans="1:7" ht="12.75">
      <c r="A5" s="22" t="str">
        <f>'Aggiorna Prezzi'!A11</f>
        <v>IT0004380546</v>
      </c>
      <c r="B5" s="23">
        <v>43723</v>
      </c>
      <c r="C5" s="24">
        <v>0.0235</v>
      </c>
      <c r="D5" s="27" t="s">
        <v>34</v>
      </c>
      <c r="E5" s="28">
        <f>_XLL.REND($G$1,B5,C5,G5,100,2,1)</f>
        <v>0.02503484127915446</v>
      </c>
      <c r="F5" s="25">
        <f>E5</f>
        <v>0.02503484127915446</v>
      </c>
      <c r="G5" s="26">
        <f>'Aggiorna Prezzi'!D11</f>
        <v>98.5999984741211</v>
      </c>
    </row>
    <row r="6" spans="1:7" ht="12.75">
      <c r="A6" s="22" t="str">
        <f>'Aggiorna Prezzi'!A12</f>
        <v>IT0004243512</v>
      </c>
      <c r="B6" s="23">
        <v>45184</v>
      </c>
      <c r="C6" s="24">
        <v>0.026</v>
      </c>
      <c r="D6" s="27" t="s">
        <v>35</v>
      </c>
      <c r="E6" s="28">
        <f>_XLL.REND($G$1,B6,C6,G6,100,2,1)</f>
        <v>0.028717714396634033</v>
      </c>
      <c r="F6" s="25">
        <f>E6</f>
        <v>0.028717714396634033</v>
      </c>
      <c r="G6" s="26">
        <f>'Aggiorna Prezzi'!D12</f>
        <v>96.80999755859375</v>
      </c>
    </row>
    <row r="7" spans="1:7" ht="12.75">
      <c r="A7" s="22" t="str">
        <f>'Aggiorna Prezzi'!A13</f>
        <v>IT0003745541</v>
      </c>
      <c r="B7" s="23">
        <v>49567</v>
      </c>
      <c r="C7" s="24">
        <v>0.0235</v>
      </c>
      <c r="D7" s="27" t="s">
        <v>37</v>
      </c>
      <c r="E7" s="28">
        <f>_XLL.REND($G$1,B7,C7,G7,100,2,1)</f>
        <v>0.028935604529360417</v>
      </c>
      <c r="F7" s="25">
        <f>E7</f>
        <v>0.028935604529360417</v>
      </c>
      <c r="G7" s="26">
        <f>'Aggiorna Prezzi'!D13</f>
        <v>90.01000213623047</v>
      </c>
    </row>
  </sheetData>
  <sheetProtection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23" sqref="A23"/>
    </sheetView>
  </sheetViews>
  <sheetFormatPr defaultColWidth="9.0039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6" ht="12.75">
      <c r="A6" s="29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3" ht="12.75">
      <c r="A13" t="s">
        <v>63</v>
      </c>
    </row>
    <row r="14" ht="12.75">
      <c r="A14" t="s">
        <v>64</v>
      </c>
    </row>
    <row r="16" ht="12.75">
      <c r="A16" t="s">
        <v>67</v>
      </c>
    </row>
    <row r="18" ht="12.75">
      <c r="A18" t="s">
        <v>65</v>
      </c>
    </row>
    <row r="20" ht="12.75">
      <c r="A20" s="29" t="s">
        <v>66</v>
      </c>
    </row>
  </sheetData>
  <sheetProtection sheet="1" objects="1" scenarios="1"/>
  <hyperlinks>
    <hyperlink ref="A6" r:id="rId1" display="http://www.investireoggi.it/forum/showpost.php?p=816547&amp;postcount=34"/>
    <hyperlink ref="A20" r:id="rId2" display="http://digilander.libero.it/ventimaggio/Finanza/Pagina%20dei%20files.html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IceCube</dc:creator>
  <cp:keywords/>
  <dc:description/>
  <cp:lastModifiedBy>Administrator</cp:lastModifiedBy>
  <cp:lastPrinted>2008-09-27T13:57:04Z</cp:lastPrinted>
  <dcterms:created xsi:type="dcterms:W3CDTF">2007-08-29T13:46:20Z</dcterms:created>
  <dcterms:modified xsi:type="dcterms:W3CDTF">2009-04-18T18:01:01Z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